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8" i="1"/>
  <c r="C11"/>
  <c r="C40"/>
  <c r="G73"/>
  <c r="H73"/>
  <c r="I73"/>
  <c r="J73"/>
  <c r="L73"/>
  <c r="F73"/>
  <c r="K73"/>
  <c r="M73"/>
  <c r="C19" l="1"/>
  <c r="N73"/>
</calcChain>
</file>

<file path=xl/sharedStrings.xml><?xml version="1.0" encoding="utf-8"?>
<sst xmlns="http://schemas.openxmlformats.org/spreadsheetml/2006/main" count="57" uniqueCount="55">
  <si>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</si>
  <si>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</si>
  <si>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</si>
  <si>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</si>
  <si>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</si>
  <si>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</si>
  <si>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</si>
  <si>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</si>
  <si>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</si>
  <si>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</si>
  <si>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</si>
  <si>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</si>
  <si>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</si>
  <si>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</si>
  <si>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</si>
  <si>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</si>
  <si>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</si>
  <si>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</si>
  <si>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</si>
  <si>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</si>
  <si>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</si>
  <si>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</si>
  <si>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</si>
  <si>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</si>
  <si>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</si>
  <si>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</si>
  <si>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</si>
  <si>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</si>
  <si>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</si>
  <si>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</si>
  <si>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</si>
  <si>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</si>
  <si>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</si>
  <si>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</si>
  <si>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</si>
  <si>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</si>
  <si>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</si>
  <si>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</si>
  <si>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УПЛАТА РФЗО КОВИД-19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</si>
  <si>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</si>
  <si>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</si>
  <si>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</si>
  <si>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</si>
  <si>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ПЛАТЕ И ПРЕВОЗ  КОВИД-19  </t>
  </si>
  <si>
    <t>СОЛИДАРНА ПОМОЋ 10% РАД.АНГ.У КОВИДУ</t>
  </si>
  <si>
    <t xml:space="preserve"> СОЛИДАРНА ПОМОЋ 10% РАД.У КОВИДУ</t>
  </si>
  <si>
    <t>DOM ZDRAVLJA</t>
  </si>
  <si>
    <t xml:space="preserve">НАГРАДЕ  УГОВОР.РАДНИКА АНГ.У КОВИДУ </t>
  </si>
  <si>
    <t xml:space="preserve"> НАГРАДЕ УГОВ.РАД.АНГ.У КОВИДУ ПОВРАЋАЈ</t>
  </si>
  <si>
    <t xml:space="preserve">ПРЕВОЗ </t>
  </si>
  <si>
    <t>НАГРАДЕ УГОВ.РАДНИКА АНГ.У КОВИДУ ПОВРАЋАЈ</t>
  </si>
  <si>
    <t>ЈП ЕПС</t>
  </si>
  <si>
    <t>УГОВОР О ПРИВ.ПОВРЕМ.</t>
  </si>
  <si>
    <t>СРПСКО ЛЕК.ДРУШТВО</t>
  </si>
  <si>
    <t>ЕНЕРГОНЕТ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</si>
</sst>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0"/>
  <sheetViews>
    <sheetView tabSelected="1" view="pageBreakPreview" zoomScale="80" zoomScaleNormal="80" zoomScaleSheetLayoutView="80" workbookViewId="0">
      <selection activeCell="K5" sqref="K5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15</v>
      </c>
      <c r="B1" s="1" t="s">
        <v>26</v>
      </c>
      <c r="C1" s="20">
        <v>44260</v>
      </c>
      <c r="D1" s="13" t="s">
        <v>23</v>
      </c>
      <c r="E1" s="16" t="s">
        <v>13</v>
      </c>
      <c r="F1" s="16" t="s">
        <v>29</v>
      </c>
      <c r="G1" s="16" t="s">
        <v>40</v>
      </c>
      <c r="H1" s="16" t="s">
        <v>36</v>
      </c>
      <c r="I1" s="16" t="s">
        <v>37</v>
      </c>
      <c r="J1" s="16" t="s">
        <v>34</v>
      </c>
      <c r="K1" s="16" t="s">
        <v>5</v>
      </c>
      <c r="L1" s="16" t="s">
        <v>14</v>
      </c>
      <c r="M1" s="19" t="s">
        <v>30</v>
      </c>
      <c r="N1" s="19" t="s">
        <v>24</v>
      </c>
    </row>
    <row r="2" spans="1:14" ht="18.75" customHeight="1">
      <c r="A2" s="28" t="s">
        <v>16</v>
      </c>
      <c r="B2" s="28"/>
      <c r="E2" s="23" t="s">
        <v>46</v>
      </c>
      <c r="F2" s="6">
        <v>0</v>
      </c>
      <c r="G2" s="6">
        <v>0</v>
      </c>
      <c r="H2" s="6">
        <v>0</v>
      </c>
      <c r="I2" s="24">
        <v>0</v>
      </c>
      <c r="J2" s="24">
        <v>33198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4437480.54</v>
      </c>
      <c r="E3" s="23" t="s">
        <v>51</v>
      </c>
      <c r="F3" s="5">
        <v>0</v>
      </c>
      <c r="G3" s="5">
        <v>0</v>
      </c>
      <c r="H3" s="5">
        <v>1268890.69</v>
      </c>
      <c r="I3" s="6">
        <v>0</v>
      </c>
      <c r="J3" s="24">
        <v>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1709243.03</v>
      </c>
      <c r="E4" s="23" t="s">
        <v>52</v>
      </c>
      <c r="F4" s="6">
        <v>0</v>
      </c>
      <c r="G4" s="6">
        <v>0</v>
      </c>
      <c r="H4" s="6">
        <v>0</v>
      </c>
      <c r="I4" s="6">
        <v>0</v>
      </c>
      <c r="J4" s="24">
        <v>52761.69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15648</v>
      </c>
      <c r="E5" s="17" t="s">
        <v>53</v>
      </c>
      <c r="F5" s="5">
        <v>0</v>
      </c>
      <c r="G5" s="5">
        <v>0</v>
      </c>
      <c r="H5" s="5">
        <v>0</v>
      </c>
      <c r="I5" s="5">
        <v>0</v>
      </c>
      <c r="J5" s="24">
        <v>22800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27</v>
      </c>
      <c r="C6" s="8">
        <v>1268890.69</v>
      </c>
      <c r="E6" s="17" t="s">
        <v>54</v>
      </c>
      <c r="F6" s="5">
        <v>0</v>
      </c>
      <c r="G6" s="5">
        <v>0</v>
      </c>
      <c r="H6" s="5">
        <v>0</v>
      </c>
      <c r="I6" s="5">
        <v>0</v>
      </c>
      <c r="J6" s="24">
        <v>5169.6000000000004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38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47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44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17</v>
      </c>
      <c r="B11" s="30"/>
      <c r="C11" s="9">
        <f>C3+C4+C5+C6+C7+C8+C9+C10</f>
        <v>7431262.2599999998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18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25</v>
      </c>
      <c r="C13" s="8">
        <v>113929.29</v>
      </c>
      <c r="E13" s="17"/>
      <c r="F13" s="6">
        <v>0</v>
      </c>
      <c r="G13" s="6">
        <v>0</v>
      </c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32</v>
      </c>
      <c r="C14" s="8">
        <v>1268890.69</v>
      </c>
      <c r="E14" s="17"/>
      <c r="F14" s="6">
        <v>0</v>
      </c>
      <c r="G14" s="6"/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48</v>
      </c>
      <c r="C15" s="8">
        <v>32332.53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45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41</v>
      </c>
      <c r="C17" s="8">
        <v>0</v>
      </c>
      <c r="E17" s="17"/>
      <c r="F17" s="6"/>
      <c r="G17" s="6"/>
      <c r="H17" s="6"/>
      <c r="I17" s="6">
        <v>0</v>
      </c>
      <c r="J17" s="6">
        <v>0</v>
      </c>
      <c r="K17" s="6"/>
      <c r="L17" s="24">
        <v>0</v>
      </c>
      <c r="M17" s="6"/>
      <c r="N17" s="6"/>
    </row>
    <row r="18" spans="1:16">
      <c r="A18" s="33" t="s">
        <v>19</v>
      </c>
      <c r="B18" s="34"/>
      <c r="C18" s="11">
        <f>C13+C14+C15+C16+C17</f>
        <v>1415152.51</v>
      </c>
      <c r="E18" s="17"/>
      <c r="F18" s="6"/>
      <c r="G18" s="6"/>
      <c r="H18" s="6"/>
      <c r="I18" s="6">
        <v>0</v>
      </c>
      <c r="J18" s="6">
        <v>0</v>
      </c>
      <c r="K18" s="6"/>
      <c r="L18" s="6">
        <v>0</v>
      </c>
      <c r="M18" s="6"/>
      <c r="N18" s="6"/>
    </row>
    <row r="19" spans="1:16">
      <c r="A19" s="35" t="s">
        <v>20</v>
      </c>
      <c r="B19" s="36"/>
      <c r="C19" s="11">
        <f>C11-C18</f>
        <v>6016109.75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 ht="18.75">
      <c r="A20" s="37" t="s">
        <v>21</v>
      </c>
      <c r="B20" s="37"/>
      <c r="C20" s="8"/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1</v>
      </c>
      <c r="B21" s="2" t="s">
        <v>42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2</v>
      </c>
      <c r="B22" s="2" t="s">
        <v>43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3</v>
      </c>
      <c r="B23" s="2" t="s">
        <v>4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4</v>
      </c>
      <c r="B24" s="2" t="s">
        <v>49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5</v>
      </c>
      <c r="B25" s="2" t="s">
        <v>6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6</v>
      </c>
      <c r="B26" s="2" t="s">
        <v>33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/>
      <c r="M26" s="5">
        <v>0</v>
      </c>
      <c r="N26" s="5"/>
    </row>
    <row r="27" spans="1:16">
      <c r="A27" s="2">
        <v>7</v>
      </c>
      <c r="B27" s="2" t="s">
        <v>7</v>
      </c>
      <c r="C27" s="8">
        <v>113929.29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/>
      <c r="N27" s="5"/>
    </row>
    <row r="28" spans="1:16" ht="18.75" customHeight="1">
      <c r="A28" s="26"/>
      <c r="B28" s="26"/>
      <c r="C28" s="26"/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>
      <c r="A29" s="4">
        <v>8</v>
      </c>
      <c r="B29" s="4" t="s">
        <v>39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</row>
    <row r="30" spans="1:16">
      <c r="A30" s="4">
        <v>9</v>
      </c>
      <c r="B30" s="4" t="s">
        <v>28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10</v>
      </c>
      <c r="B31" s="4" t="s">
        <v>31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11</v>
      </c>
      <c r="B32" s="4" t="s">
        <v>35</v>
      </c>
      <c r="C32" s="8">
        <v>1268890.69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12</v>
      </c>
      <c r="B33" s="12" t="s">
        <v>8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13</v>
      </c>
      <c r="B34" s="12" t="s">
        <v>50</v>
      </c>
      <c r="C34" s="8">
        <v>32332.53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 ht="18.75" customHeight="1">
      <c r="A35" s="4">
        <v>14</v>
      </c>
      <c r="B35" s="12" t="s">
        <v>44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>
      <c r="A36" s="4">
        <v>15</v>
      </c>
      <c r="B36" s="4" t="s">
        <v>9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16</v>
      </c>
      <c r="B37" s="4" t="s">
        <v>10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17</v>
      </c>
      <c r="B38" s="4" t="s">
        <v>11</v>
      </c>
      <c r="C38" s="8">
        <v>0</v>
      </c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 ht="17.25" customHeight="1">
      <c r="A39" s="4">
        <v>18</v>
      </c>
      <c r="B39" s="4" t="s">
        <v>12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A40" s="27" t="s">
        <v>22</v>
      </c>
      <c r="B40" s="27"/>
      <c r="C40" s="9">
        <f>SUM(C21:C27,C29:C39)</f>
        <v>1415152.51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18"/>
      <c r="N66" s="18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 t="s">
        <v>24</v>
      </c>
      <c r="F73" s="18">
        <f t="shared" ref="F73:M73" si="0">SUM(F2:F72)</f>
        <v>0</v>
      </c>
      <c r="G73" s="18">
        <f t="shared" si="0"/>
        <v>0</v>
      </c>
      <c r="H73" s="18">
        <f t="shared" si="0"/>
        <v>1268890.69</v>
      </c>
      <c r="I73" s="18">
        <f t="shared" si="0"/>
        <v>0</v>
      </c>
      <c r="J73" s="5">
        <f t="shared" si="0"/>
        <v>113929.29000000001</v>
      </c>
      <c r="K73" s="5">
        <f t="shared" si="0"/>
        <v>0</v>
      </c>
      <c r="L73" s="24">
        <f t="shared" si="0"/>
        <v>0</v>
      </c>
      <c r="M73" s="5">
        <f t="shared" si="0"/>
        <v>0</v>
      </c>
      <c r="N73" s="5">
        <f>F73+G73+H73+I73+J73+K73+L73+M73</f>
        <v>1382819.98</v>
      </c>
      <c r="O73" s="15"/>
      <c r="P73" s="15"/>
    </row>
    <row r="74" spans="5:16">
      <c r="O74" s="15"/>
      <c r="P74" s="15"/>
    </row>
    <row r="75" spans="5:16">
      <c r="K75" s="6"/>
      <c r="O75" s="15"/>
      <c r="P75" s="15"/>
    </row>
    <row r="76" spans="5:16">
      <c r="O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</sheetData>
  <mergeCells count="8">
    <mergeCell ref="A28:C28"/>
    <mergeCell ref="A40:B40"/>
    <mergeCell ref="A2:B2"/>
    <mergeCell ref="A11:B11"/>
    <mergeCell ref="A12:B12"/>
    <mergeCell ref="A18:B18"/>
    <mergeCell ref="A19:B19"/>
    <mergeCell ref="A20:B20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0"/>
    <dataValidation allowBlank="1" showInputMessage="1" showErrorMessage="1" promptTitle="Салдо" prompt="Укупни приливи- Укупно извршена плаћања" sqref="C19"/>
    <dataValidation allowBlank="1" showInputMessage="1" showErrorMessage="1" promptTitle="Извршена плаћања" prompt="Укуно извршена плаћања установе" sqref="C18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2021-03-08T07:14:56Z</dcterms:modified>
</cp:coreProperties>
</file>