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8" i="1"/>
  <c r="C11"/>
  <c r="C40"/>
  <c r="G73"/>
  <c r="H73"/>
  <c r="I73"/>
  <c r="J73"/>
  <c r="L73"/>
  <c r="F73"/>
  <c r="K73"/>
  <c r="M73"/>
  <c r="C19" l="1"/>
  <c r="N73"/>
</calcChain>
</file>

<file path=xl/sharedStrings.xml><?xml version="1.0" encoding="utf-8"?>
<sst xmlns="http://schemas.openxmlformats.org/spreadsheetml/2006/main" count="79" uniqueCount="76">
  <si>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</si>
  <si>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</si>
  <si>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</si>
  <si>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</si>
  <si>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</si>
  <si>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</si>
  <si>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</si>
  <si>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</si>
  <si>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</si>
  <si>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</si>
  <si>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</si>
  <si>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</si>
  <si>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</si>
  <si>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</si>
  <si>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</si>
  <si>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</si>
  <si>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</si>
  <si>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</si>
  <si>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</si>
  <si>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</si>
  <si>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</si>
  <si>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</si>
  <si>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</si>
  <si>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</si>
  <si>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</si>
  <si>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</si>
  <si>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</si>
  <si>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</si>
  <si>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</si>
  <si>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</si>
  <si>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</si>
  <si>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</si>
  <si>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</si>
  <si>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</si>
  <si>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</si>
  <si>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</si>
  <si>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</si>
  <si>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</si>
  <si>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УПЛАТА РФЗО КОВИД-19</t>
  </si>
  <si>
    <t>ПЛАЋЕНИ ТРОШКОВИ РФЗО КОВИД-19</t>
  </si>
  <si>
    <t>ЛЕКОВИ У ЗДРАВСТВЕНОЈ УСТАНОВИ Д ЛИСТА</t>
  </si>
  <si>
    <t>ЛЕКОВИ ПО УГОВОРУ Д ЛИСТА</t>
  </si>
  <si>
    <t xml:space="preserve">ОСТАЛЕ ИСПЛАТЕ </t>
  </si>
  <si>
    <t>НАГРАДЕ  УГОВОР.РАДНИКА АНГ.У КОВИДУ</t>
  </si>
  <si>
    <t>НАГРАДЕ УГОВ.РАДНИКА АНГ.У КОВИДУ</t>
  </si>
  <si>
    <t xml:space="preserve">ПЛАТЕ </t>
  </si>
  <si>
    <t xml:space="preserve">ПЛАТЕ И ПРЕВОЗ  КОВИД-19  </t>
  </si>
  <si>
    <t>СОЛИДАРНА ПОМОЋ 10% РАД.АНГ.У КОВИДУ</t>
  </si>
  <si>
    <t>НАГРАДЕ И СОЛИДАРНА ПОМОЋ 10% РАД.У КОВИДУ</t>
  </si>
  <si>
    <t xml:space="preserve">ПРЕВОЗ </t>
  </si>
  <si>
    <t>VEGA</t>
  </si>
  <si>
    <t>PHOENIX</t>
  </si>
  <si>
    <t>FARMALOGIST</t>
  </si>
  <si>
    <t>IVAPIX</t>
  </si>
  <si>
    <t>SD PRESS</t>
  </si>
  <si>
    <t>FOTO PIKASO</t>
  </si>
  <si>
    <t>TRI "O"</t>
  </si>
  <si>
    <t>ID COM</t>
  </si>
  <si>
    <t>AC DONČIĆ</t>
  </si>
  <si>
    <t>TELIT POWER</t>
  </si>
  <si>
    <t>IPC</t>
  </si>
  <si>
    <t>NAŠE NOVINE</t>
  </si>
  <si>
    <t>DDOR</t>
  </si>
  <si>
    <t>KOMPEL</t>
  </si>
  <si>
    <t>NETPLANET</t>
  </si>
  <si>
    <t>JP PTT</t>
  </si>
  <si>
    <t>LABORATORIJA</t>
  </si>
  <si>
    <t>TELEKOM</t>
  </si>
  <si>
    <t>AUTOMEHANIKA</t>
  </si>
  <si>
    <t>SERVIS PAK</t>
  </si>
  <si>
    <t>IBREA</t>
  </si>
  <si>
    <t>VIP</t>
  </si>
  <si>
    <t>SOL SRBIJA</t>
  </si>
  <si>
    <t>INS.ZA NUK.NAUKU VINČA</t>
  </si>
  <si>
    <t>JKP ZELENILO</t>
  </si>
  <si>
    <t>MIKROLAYN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</si>
</sst>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0"/>
  <sheetViews>
    <sheetView tabSelected="1" view="pageBreakPreview" zoomScale="80" zoomScaleNormal="80" zoomScaleSheetLayoutView="80" workbookViewId="0">
      <selection activeCell="J28" sqref="J28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15</v>
      </c>
      <c r="B1" s="1" t="s">
        <v>26</v>
      </c>
      <c r="C1" s="20">
        <v>44250</v>
      </c>
      <c r="D1" s="13" t="s">
        <v>23</v>
      </c>
      <c r="E1" s="16" t="s">
        <v>13</v>
      </c>
      <c r="F1" s="16" t="s">
        <v>29</v>
      </c>
      <c r="G1" s="16" t="s">
        <v>41</v>
      </c>
      <c r="H1" s="16" t="s">
        <v>36</v>
      </c>
      <c r="I1" s="16" t="s">
        <v>37</v>
      </c>
      <c r="J1" s="16" t="s">
        <v>34</v>
      </c>
      <c r="K1" s="16" t="s">
        <v>5</v>
      </c>
      <c r="L1" s="16" t="s">
        <v>14</v>
      </c>
      <c r="M1" s="19" t="s">
        <v>30</v>
      </c>
      <c r="N1" s="19" t="s">
        <v>24</v>
      </c>
    </row>
    <row r="2" spans="1:14" ht="18.75" customHeight="1">
      <c r="A2" s="28" t="s">
        <v>16</v>
      </c>
      <c r="B2" s="28"/>
      <c r="E2" s="23" t="s">
        <v>50</v>
      </c>
      <c r="F2" s="6">
        <v>98285.55</v>
      </c>
      <c r="G2" s="6">
        <v>0</v>
      </c>
      <c r="H2" s="6">
        <v>0</v>
      </c>
      <c r="I2" s="24">
        <v>0</v>
      </c>
      <c r="J2" s="24">
        <v>0</v>
      </c>
      <c r="K2" s="6">
        <v>0</v>
      </c>
      <c r="L2" s="24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5051264.18</v>
      </c>
      <c r="E3" s="23" t="s">
        <v>51</v>
      </c>
      <c r="F3" s="5">
        <v>252156.3</v>
      </c>
      <c r="G3" s="5">
        <v>0</v>
      </c>
      <c r="H3" s="5">
        <v>0</v>
      </c>
      <c r="I3" s="6">
        <v>0</v>
      </c>
      <c r="J3" s="24">
        <v>0</v>
      </c>
      <c r="K3" s="5">
        <v>0</v>
      </c>
      <c r="L3" s="24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146523.39000000001</v>
      </c>
      <c r="E4" s="23" t="s">
        <v>52</v>
      </c>
      <c r="F4" s="6">
        <v>74751.38</v>
      </c>
      <c r="G4" s="6">
        <v>0</v>
      </c>
      <c r="H4" s="6">
        <v>0</v>
      </c>
      <c r="I4" s="6">
        <v>0</v>
      </c>
      <c r="J4" s="24">
        <v>0</v>
      </c>
      <c r="K4" s="6">
        <v>0</v>
      </c>
      <c r="L4" s="24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32500</v>
      </c>
      <c r="E5" s="17" t="s">
        <v>53</v>
      </c>
      <c r="F5" s="5">
        <v>0</v>
      </c>
      <c r="G5" s="5">
        <v>0</v>
      </c>
      <c r="H5" s="5">
        <v>0</v>
      </c>
      <c r="I5" s="5">
        <v>0</v>
      </c>
      <c r="J5" s="24">
        <v>28800</v>
      </c>
      <c r="K5" s="5">
        <v>0</v>
      </c>
      <c r="L5" s="24">
        <v>0</v>
      </c>
      <c r="M5" s="5">
        <v>0</v>
      </c>
      <c r="N5" s="5"/>
    </row>
    <row r="6" spans="1:14">
      <c r="A6" s="2">
        <v>4</v>
      </c>
      <c r="B6" s="2" t="s">
        <v>27</v>
      </c>
      <c r="C6" s="8">
        <v>425193.23</v>
      </c>
      <c r="E6" s="17" t="s">
        <v>54</v>
      </c>
      <c r="F6" s="5">
        <v>0</v>
      </c>
      <c r="G6" s="5">
        <v>0</v>
      </c>
      <c r="H6" s="5">
        <v>0</v>
      </c>
      <c r="I6" s="5">
        <v>0</v>
      </c>
      <c r="J6" s="24">
        <v>45307.199999999997</v>
      </c>
      <c r="K6" s="5">
        <v>0</v>
      </c>
      <c r="L6" s="24">
        <v>0</v>
      </c>
      <c r="M6" s="5">
        <v>0</v>
      </c>
      <c r="N6" s="5"/>
    </row>
    <row r="7" spans="1:14">
      <c r="A7" s="2">
        <v>5</v>
      </c>
      <c r="B7" s="2" t="s">
        <v>38</v>
      </c>
      <c r="C7" s="8">
        <v>0</v>
      </c>
      <c r="E7" s="17" t="s">
        <v>55</v>
      </c>
      <c r="F7" s="5">
        <v>0</v>
      </c>
      <c r="G7" s="5">
        <v>0</v>
      </c>
      <c r="H7" s="5">
        <v>0</v>
      </c>
      <c r="I7" s="5">
        <v>0</v>
      </c>
      <c r="J7" s="24">
        <v>2820</v>
      </c>
      <c r="K7" s="5">
        <v>0</v>
      </c>
      <c r="L7" s="24">
        <v>0</v>
      </c>
      <c r="M7" s="5">
        <v>0</v>
      </c>
      <c r="N7" s="5"/>
    </row>
    <row r="8" spans="1:14">
      <c r="A8" s="2">
        <v>6</v>
      </c>
      <c r="B8" s="2" t="s">
        <v>43</v>
      </c>
      <c r="C8" s="8">
        <v>0</v>
      </c>
      <c r="E8" s="17" t="s">
        <v>56</v>
      </c>
      <c r="F8" s="5">
        <v>0</v>
      </c>
      <c r="G8" s="5">
        <v>0</v>
      </c>
      <c r="H8" s="5">
        <v>0</v>
      </c>
      <c r="I8" s="5">
        <v>0</v>
      </c>
      <c r="J8" s="24">
        <v>13176</v>
      </c>
      <c r="K8" s="5">
        <v>0</v>
      </c>
      <c r="L8" s="24">
        <v>0</v>
      </c>
      <c r="M8" s="5">
        <v>0</v>
      </c>
      <c r="N8" s="5"/>
    </row>
    <row r="9" spans="1:14">
      <c r="A9" s="2">
        <v>7</v>
      </c>
      <c r="B9" s="2" t="s">
        <v>47</v>
      </c>
      <c r="C9" s="8">
        <v>0</v>
      </c>
      <c r="E9" s="17" t="s">
        <v>57</v>
      </c>
      <c r="F9" s="5">
        <v>0</v>
      </c>
      <c r="G9" s="5">
        <v>0</v>
      </c>
      <c r="H9" s="5">
        <v>0</v>
      </c>
      <c r="I9" s="5">
        <v>0</v>
      </c>
      <c r="J9" s="5">
        <v>32290.799999999999</v>
      </c>
      <c r="K9" s="5">
        <v>0</v>
      </c>
      <c r="L9" s="24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675000</v>
      </c>
      <c r="E10" s="17" t="s">
        <v>58</v>
      </c>
      <c r="F10" s="24">
        <v>0</v>
      </c>
      <c r="G10" s="24">
        <v>0</v>
      </c>
      <c r="H10" s="24">
        <v>0</v>
      </c>
      <c r="I10" s="6">
        <v>0</v>
      </c>
      <c r="J10" s="24">
        <v>12300</v>
      </c>
      <c r="K10" s="25">
        <v>0</v>
      </c>
      <c r="L10" s="24">
        <v>0</v>
      </c>
      <c r="M10" s="6">
        <v>0</v>
      </c>
      <c r="N10" s="6"/>
    </row>
    <row r="11" spans="1:14" ht="15" customHeight="1">
      <c r="A11" s="29" t="s">
        <v>17</v>
      </c>
      <c r="B11" s="30"/>
      <c r="C11" s="9">
        <f>C3+C4+C5+C6+C7+C8+C9+C10</f>
        <v>6330480.7999999989</v>
      </c>
      <c r="E11" s="17" t="s">
        <v>59</v>
      </c>
      <c r="F11" s="5">
        <v>0</v>
      </c>
      <c r="G11" s="5">
        <v>0</v>
      </c>
      <c r="H11" s="5">
        <v>0</v>
      </c>
      <c r="I11" s="5">
        <v>0</v>
      </c>
      <c r="J11" s="5">
        <v>10800</v>
      </c>
      <c r="K11" s="5">
        <v>0</v>
      </c>
      <c r="L11" s="24">
        <v>0</v>
      </c>
      <c r="M11" s="5">
        <v>0</v>
      </c>
      <c r="N11" s="5"/>
    </row>
    <row r="12" spans="1:14" ht="18.75">
      <c r="A12" s="31" t="s">
        <v>18</v>
      </c>
      <c r="B12" s="32"/>
      <c r="C12" s="10"/>
      <c r="E12" s="17" t="s">
        <v>60</v>
      </c>
      <c r="F12" s="6">
        <v>0</v>
      </c>
      <c r="G12" s="6">
        <v>0</v>
      </c>
      <c r="H12" s="6">
        <v>0</v>
      </c>
      <c r="I12" s="6">
        <v>0</v>
      </c>
      <c r="J12" s="24">
        <v>16900</v>
      </c>
      <c r="K12" s="6">
        <v>0</v>
      </c>
      <c r="L12" s="24">
        <v>0</v>
      </c>
      <c r="M12" s="6">
        <v>0</v>
      </c>
      <c r="N12" s="6"/>
    </row>
    <row r="13" spans="1:14" ht="17.25" customHeight="1">
      <c r="A13" s="2">
        <v>1</v>
      </c>
      <c r="B13" s="3" t="s">
        <v>25</v>
      </c>
      <c r="C13" s="8">
        <v>623842.99</v>
      </c>
      <c r="E13" s="17" t="s">
        <v>61</v>
      </c>
      <c r="F13" s="6">
        <v>0</v>
      </c>
      <c r="G13" s="6">
        <v>0</v>
      </c>
      <c r="H13" s="6"/>
      <c r="I13" s="6">
        <v>0</v>
      </c>
      <c r="J13" s="24">
        <v>1200</v>
      </c>
      <c r="K13" s="6"/>
      <c r="L13" s="24">
        <v>0</v>
      </c>
      <c r="M13" s="6"/>
      <c r="N13" s="6"/>
    </row>
    <row r="14" spans="1:14">
      <c r="A14" s="2">
        <v>2</v>
      </c>
      <c r="B14" s="2" t="s">
        <v>32</v>
      </c>
      <c r="C14" s="8">
        <v>425193.23</v>
      </c>
      <c r="E14" s="17" t="s">
        <v>62</v>
      </c>
      <c r="F14" s="6">
        <v>0</v>
      </c>
      <c r="G14" s="6"/>
      <c r="H14" s="6"/>
      <c r="I14" s="6">
        <v>0</v>
      </c>
      <c r="J14" s="24">
        <v>9206</v>
      </c>
      <c r="K14" s="6"/>
      <c r="L14" s="24">
        <v>0</v>
      </c>
      <c r="M14" s="6"/>
      <c r="N14" s="6"/>
    </row>
    <row r="15" spans="1:14">
      <c r="A15" s="21">
        <v>3</v>
      </c>
      <c r="B15" s="22" t="s">
        <v>39</v>
      </c>
      <c r="C15" s="8">
        <v>0</v>
      </c>
      <c r="E15" s="17" t="s">
        <v>63</v>
      </c>
      <c r="F15" s="6">
        <v>0</v>
      </c>
      <c r="G15" s="6"/>
      <c r="H15" s="6"/>
      <c r="I15" s="6">
        <v>0</v>
      </c>
      <c r="J15" s="24">
        <v>12000</v>
      </c>
      <c r="K15" s="6"/>
      <c r="L15" s="24">
        <v>0</v>
      </c>
      <c r="M15" s="6"/>
      <c r="N15" s="6"/>
    </row>
    <row r="16" spans="1:14">
      <c r="A16" s="21">
        <v>4</v>
      </c>
      <c r="B16" s="22" t="s">
        <v>48</v>
      </c>
      <c r="C16" s="8">
        <v>0</v>
      </c>
      <c r="E16" s="17" t="s">
        <v>64</v>
      </c>
      <c r="F16" s="6"/>
      <c r="G16" s="6"/>
      <c r="H16" s="6"/>
      <c r="I16" s="6"/>
      <c r="J16" s="6">
        <v>31946.26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42</v>
      </c>
      <c r="C17" s="8">
        <v>0</v>
      </c>
      <c r="E17" s="17" t="s">
        <v>65</v>
      </c>
      <c r="F17" s="6"/>
      <c r="G17" s="6"/>
      <c r="H17" s="6"/>
      <c r="I17" s="6">
        <v>0</v>
      </c>
      <c r="J17" s="6">
        <v>17029</v>
      </c>
      <c r="K17" s="6"/>
      <c r="L17" s="24">
        <v>0</v>
      </c>
      <c r="M17" s="6"/>
      <c r="N17" s="6"/>
    </row>
    <row r="18" spans="1:16">
      <c r="A18" s="33" t="s">
        <v>19</v>
      </c>
      <c r="B18" s="34"/>
      <c r="C18" s="11">
        <f>C13+C14+C15+C16+C17</f>
        <v>1049036.22</v>
      </c>
      <c r="E18" s="17" t="s">
        <v>66</v>
      </c>
      <c r="F18" s="6"/>
      <c r="G18" s="6"/>
      <c r="H18" s="6"/>
      <c r="I18" s="6">
        <v>0</v>
      </c>
      <c r="J18" s="6">
        <v>3000</v>
      </c>
      <c r="K18" s="6"/>
      <c r="L18" s="6">
        <v>0</v>
      </c>
      <c r="M18" s="6"/>
      <c r="N18" s="6"/>
    </row>
    <row r="19" spans="1:16">
      <c r="A19" s="35" t="s">
        <v>20</v>
      </c>
      <c r="B19" s="36"/>
      <c r="C19" s="11">
        <f>C11-C18</f>
        <v>5281444.5799999991</v>
      </c>
      <c r="E19" s="17" t="s">
        <v>67</v>
      </c>
      <c r="F19" s="5"/>
      <c r="G19" s="5"/>
      <c r="H19" s="5"/>
      <c r="I19" s="5">
        <v>0</v>
      </c>
      <c r="J19" s="5">
        <v>3100.01</v>
      </c>
      <c r="K19" s="5"/>
      <c r="L19" s="5">
        <v>0</v>
      </c>
      <c r="M19" s="5"/>
      <c r="N19" s="5"/>
    </row>
    <row r="20" spans="1:16" ht="18.75">
      <c r="A20" s="37" t="s">
        <v>21</v>
      </c>
      <c r="B20" s="37"/>
      <c r="C20" s="8"/>
      <c r="E20" s="17" t="s">
        <v>68</v>
      </c>
      <c r="F20" s="5"/>
      <c r="G20" s="5"/>
      <c r="H20" s="5"/>
      <c r="I20" s="5">
        <v>0</v>
      </c>
      <c r="J20" s="5">
        <v>10200</v>
      </c>
      <c r="K20" s="5"/>
      <c r="L20" s="5">
        <v>0</v>
      </c>
      <c r="M20" s="5"/>
      <c r="N20" s="5"/>
    </row>
    <row r="21" spans="1:16">
      <c r="A21" s="2">
        <v>1</v>
      </c>
      <c r="B21" s="2" t="s">
        <v>45</v>
      </c>
      <c r="C21" s="8">
        <v>146518.39000000001</v>
      </c>
      <c r="E21" s="17" t="s">
        <v>69</v>
      </c>
      <c r="F21" s="5"/>
      <c r="G21" s="5"/>
      <c r="H21" s="5"/>
      <c r="I21" s="5">
        <v>0</v>
      </c>
      <c r="J21" s="5">
        <v>13576</v>
      </c>
      <c r="K21" s="5"/>
      <c r="L21" s="5">
        <v>0</v>
      </c>
      <c r="M21" s="5"/>
      <c r="N21" s="5"/>
    </row>
    <row r="22" spans="1:16">
      <c r="A22" s="2">
        <v>2</v>
      </c>
      <c r="B22" s="2" t="s">
        <v>46</v>
      </c>
      <c r="C22" s="8">
        <v>0</v>
      </c>
      <c r="E22" s="17" t="s">
        <v>70</v>
      </c>
      <c r="F22" s="5"/>
      <c r="G22" s="5"/>
      <c r="H22" s="5"/>
      <c r="I22" s="5">
        <v>0</v>
      </c>
      <c r="J22" s="5">
        <v>4669.08</v>
      </c>
      <c r="K22" s="5"/>
      <c r="L22" s="5">
        <v>0</v>
      </c>
      <c r="M22" s="5"/>
      <c r="N22" s="5"/>
    </row>
    <row r="23" spans="1:16">
      <c r="A23" s="2">
        <v>3</v>
      </c>
      <c r="B23" s="2" t="s">
        <v>4</v>
      </c>
      <c r="C23" s="8">
        <v>0</v>
      </c>
      <c r="E23" s="17" t="s">
        <v>71</v>
      </c>
      <c r="F23" s="5"/>
      <c r="G23" s="5"/>
      <c r="H23" s="5"/>
      <c r="I23" s="5">
        <v>0</v>
      </c>
      <c r="J23" s="5">
        <v>113466.05</v>
      </c>
      <c r="K23" s="5"/>
      <c r="L23" s="5">
        <v>0</v>
      </c>
      <c r="M23" s="5"/>
      <c r="N23" s="5"/>
    </row>
    <row r="24" spans="1:16">
      <c r="A24" s="2">
        <v>4</v>
      </c>
      <c r="B24" s="2" t="s">
        <v>49</v>
      </c>
      <c r="C24" s="8">
        <v>0</v>
      </c>
      <c r="E24" s="17" t="s">
        <v>72</v>
      </c>
      <c r="F24" s="5"/>
      <c r="G24" s="5"/>
      <c r="H24" s="5"/>
      <c r="I24" s="5">
        <v>0</v>
      </c>
      <c r="J24" s="5">
        <v>7080</v>
      </c>
      <c r="K24" s="5"/>
      <c r="L24" s="5">
        <v>0</v>
      </c>
      <c r="M24" s="5"/>
      <c r="N24" s="5"/>
    </row>
    <row r="25" spans="1:16">
      <c r="A25" s="2">
        <v>5</v>
      </c>
      <c r="B25" s="2" t="s">
        <v>6</v>
      </c>
      <c r="C25" s="8">
        <v>0</v>
      </c>
      <c r="E25" s="17" t="s">
        <v>73</v>
      </c>
      <c r="F25" s="5"/>
      <c r="G25" s="5"/>
      <c r="H25" s="5"/>
      <c r="I25" s="5">
        <v>0</v>
      </c>
      <c r="J25" s="5">
        <v>14400</v>
      </c>
      <c r="K25" s="5"/>
      <c r="L25" s="5">
        <v>0</v>
      </c>
      <c r="M25" s="5"/>
      <c r="N25" s="5"/>
    </row>
    <row r="26" spans="1:16">
      <c r="A26" s="2">
        <v>6</v>
      </c>
      <c r="B26" s="2" t="s">
        <v>33</v>
      </c>
      <c r="C26" s="8">
        <v>0</v>
      </c>
      <c r="E26" s="17" t="s">
        <v>74</v>
      </c>
      <c r="F26" s="5"/>
      <c r="G26" s="5"/>
      <c r="H26" s="5"/>
      <c r="I26" s="5">
        <v>0</v>
      </c>
      <c r="J26" s="5">
        <v>7112.6</v>
      </c>
      <c r="K26" s="5"/>
      <c r="L26" s="5"/>
      <c r="M26" s="5">
        <v>0</v>
      </c>
      <c r="N26" s="5"/>
    </row>
    <row r="27" spans="1:16">
      <c r="A27" s="2">
        <v>7</v>
      </c>
      <c r="B27" s="2" t="s">
        <v>7</v>
      </c>
      <c r="C27" s="8">
        <v>477324.6</v>
      </c>
      <c r="E27" s="17" t="s">
        <v>51</v>
      </c>
      <c r="F27" s="5"/>
      <c r="G27" s="5"/>
      <c r="H27" s="5"/>
      <c r="I27" s="5">
        <v>0</v>
      </c>
      <c r="J27" s="5">
        <v>20145.599999999999</v>
      </c>
      <c r="K27" s="5"/>
      <c r="L27" s="5"/>
      <c r="M27" s="5"/>
      <c r="N27" s="5"/>
    </row>
    <row r="28" spans="1:16" ht="18.75" customHeight="1">
      <c r="A28" s="26"/>
      <c r="B28" s="26"/>
      <c r="C28" s="26"/>
      <c r="E28" s="17" t="s">
        <v>75</v>
      </c>
      <c r="F28" s="5"/>
      <c r="G28" s="5"/>
      <c r="H28" s="5"/>
      <c r="I28" s="5">
        <v>0</v>
      </c>
      <c r="J28" s="5">
        <v>46800</v>
      </c>
      <c r="K28" s="5"/>
      <c r="L28" s="5"/>
      <c r="M28" s="5"/>
      <c r="N28" s="5"/>
    </row>
    <row r="29" spans="1:16">
      <c r="A29" s="4">
        <v>8</v>
      </c>
      <c r="B29" s="4" t="s">
        <v>40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</row>
    <row r="30" spans="1:16">
      <c r="A30" s="4">
        <v>9</v>
      </c>
      <c r="B30" s="4" t="s">
        <v>28</v>
      </c>
      <c r="C30" s="8">
        <v>425193.23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10</v>
      </c>
      <c r="B31" s="4" t="s">
        <v>31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11</v>
      </c>
      <c r="B32" s="4" t="s">
        <v>35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12</v>
      </c>
      <c r="B33" s="12" t="s">
        <v>8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13</v>
      </c>
      <c r="B34" s="12" t="s">
        <v>44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 ht="18.75" customHeight="1">
      <c r="A35" s="4">
        <v>14</v>
      </c>
      <c r="B35" s="12" t="s">
        <v>47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>
      <c r="A36" s="4">
        <v>15</v>
      </c>
      <c r="B36" s="4" t="s">
        <v>9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16</v>
      </c>
      <c r="B37" s="4" t="s">
        <v>10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17</v>
      </c>
      <c r="B38" s="4" t="s">
        <v>11</v>
      </c>
      <c r="C38" s="8">
        <v>0</v>
      </c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 ht="17.25" customHeight="1">
      <c r="A39" s="4">
        <v>18</v>
      </c>
      <c r="B39" s="4" t="s">
        <v>12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A40" s="27" t="s">
        <v>22</v>
      </c>
      <c r="B40" s="27"/>
      <c r="C40" s="9">
        <f>SUM(C21:C27,C29:C39)</f>
        <v>1049036.22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18"/>
      <c r="N66" s="18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 t="s">
        <v>24</v>
      </c>
      <c r="F73" s="18">
        <f t="shared" ref="F73:M73" si="0">SUM(F2:F72)</f>
        <v>425193.23</v>
      </c>
      <c r="G73" s="18">
        <f t="shared" si="0"/>
        <v>0</v>
      </c>
      <c r="H73" s="18">
        <f t="shared" si="0"/>
        <v>0</v>
      </c>
      <c r="I73" s="18">
        <f t="shared" si="0"/>
        <v>0</v>
      </c>
      <c r="J73" s="5">
        <f t="shared" si="0"/>
        <v>477324.6</v>
      </c>
      <c r="K73" s="5">
        <f t="shared" si="0"/>
        <v>0</v>
      </c>
      <c r="L73" s="24">
        <f t="shared" si="0"/>
        <v>0</v>
      </c>
      <c r="M73" s="5">
        <f t="shared" si="0"/>
        <v>0</v>
      </c>
      <c r="N73" s="5">
        <f>F73+G73+H73+I73+J73+K73+L73+M73</f>
        <v>902517.83</v>
      </c>
      <c r="O73" s="15"/>
      <c r="P73" s="15"/>
    </row>
    <row r="74" spans="5:16">
      <c r="O74" s="15"/>
      <c r="P74" s="15"/>
    </row>
    <row r="75" spans="5:16">
      <c r="K75" s="6"/>
      <c r="O75" s="15"/>
      <c r="P75" s="15"/>
    </row>
    <row r="76" spans="5:16">
      <c r="O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</sheetData>
  <mergeCells count="8">
    <mergeCell ref="A28:C28"/>
    <mergeCell ref="A40:B40"/>
    <mergeCell ref="A2:B2"/>
    <mergeCell ref="A11:B11"/>
    <mergeCell ref="A12:B12"/>
    <mergeCell ref="A18:B18"/>
    <mergeCell ref="A19:B19"/>
    <mergeCell ref="A20:B20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40"/>
    <dataValidation allowBlank="1" showInputMessage="1" showErrorMessage="1" promptTitle="Салдо" prompt="Укупни приливи- Укупно извршена плаћања" sqref="C19"/>
    <dataValidation allowBlank="1" showInputMessage="1" showErrorMessage="1" promptTitle="Извршена плаћања" prompt="Укуно извршена плаћања установе" sqref="C18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2021-02-24T07:28:45Z</dcterms:modified>
</cp:coreProperties>
</file>